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mybcecatholicedu.sharepoint.com/sites/sp-stjosephskpt/staff/Administrations/Office Files/Fee Information/2021/"/>
    </mc:Choice>
  </mc:AlternateContent>
  <xr:revisionPtr revIDLastSave="0" documentId="8_{186BF0A2-198E-4E83-9E05-91EE9B4AE1B5}" xr6:coauthVersionLast="45" xr6:coauthVersionMax="45" xr10:uidLastSave="{00000000-0000-0000-0000-000000000000}"/>
  <bookViews>
    <workbookView xWindow="2565" yWindow="2490" windowWidth="21660" windowHeight="11370" xr2:uid="{00000000-000D-0000-FFFF-FFFF00000000}"/>
  </bookViews>
  <sheets>
    <sheet name="Fee Calculation - 202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8" l="1"/>
  <c r="E36" i="8"/>
  <c r="E35" i="8"/>
  <c r="E34" i="8"/>
  <c r="E33" i="8"/>
  <c r="E32" i="8"/>
  <c r="E31" i="8"/>
  <c r="E49" i="8"/>
  <c r="E48" i="8"/>
  <c r="E47" i="8"/>
  <c r="E46" i="8"/>
  <c r="E45" i="8"/>
  <c r="E44" i="8"/>
  <c r="E43" i="8"/>
  <c r="E59" i="8" l="1"/>
  <c r="E11" i="8" l="1"/>
  <c r="E12" i="8"/>
  <c r="E13" i="8"/>
  <c r="E14" i="8"/>
  <c r="E16" i="8"/>
  <c r="E17" i="8"/>
  <c r="E20" i="8"/>
  <c r="E21" i="8"/>
  <c r="E22" i="8"/>
  <c r="E23" i="8"/>
  <c r="E57" i="8"/>
  <c r="E55" i="8"/>
  <c r="E54" i="8"/>
  <c r="E53" i="8"/>
  <c r="E52" i="8"/>
  <c r="E41" i="8"/>
  <c r="E40" i="8"/>
  <c r="E39" i="8"/>
  <c r="E28" i="8"/>
  <c r="E25" i="8"/>
  <c r="E61" i="8" l="1"/>
  <c r="E64" i="8" s="1"/>
  <c r="E65" i="8" l="1"/>
  <c r="E66" i="8"/>
  <c r="E63" i="8"/>
</calcChain>
</file>

<file path=xl/sharedStrings.xml><?xml version="1.0" encoding="utf-8"?>
<sst xmlns="http://schemas.openxmlformats.org/spreadsheetml/2006/main" count="86" uniqueCount="74">
  <si>
    <t>÷   4 pmts</t>
  </si>
  <si>
    <t>Description</t>
  </si>
  <si>
    <t>2 Children</t>
  </si>
  <si>
    <t>3 Children</t>
  </si>
  <si>
    <t>Capital Levy</t>
  </si>
  <si>
    <t xml:space="preserve">Per Family </t>
  </si>
  <si>
    <t>P&amp;F Levy</t>
  </si>
  <si>
    <t>Levies &amp; Charges</t>
  </si>
  <si>
    <t>Tuition Fees</t>
  </si>
  <si>
    <t>1 Child</t>
  </si>
  <si>
    <t>Resource Levy</t>
  </si>
  <si>
    <t>Sports Levy</t>
  </si>
  <si>
    <t>Prep Levy</t>
  </si>
  <si>
    <t xml:space="preserve">Prep </t>
  </si>
  <si>
    <t>Excursion/Incursion Levy</t>
  </si>
  <si>
    <t>Strings Program</t>
  </si>
  <si>
    <t>Additional Charges</t>
  </si>
  <si>
    <t>1:1 Laptop Program</t>
  </si>
  <si>
    <t>Camps</t>
  </si>
  <si>
    <t>Instrumental Music Program</t>
  </si>
  <si>
    <r>
      <t xml:space="preserve">Enter data in the </t>
    </r>
    <r>
      <rPr>
        <sz val="10"/>
        <color indexed="8"/>
        <rFont val="Arial"/>
        <family val="2"/>
      </rPr>
      <t>blue</t>
    </r>
    <r>
      <rPr>
        <sz val="10"/>
        <rFont val="Arial"/>
        <family val="2"/>
      </rPr>
      <t xml:space="preserve"> sections ONLY.  Once complete, please save worksheet as a Excel document using your surname as the document name, and e-mail back to mgaswad@bne.catholic.edu.au</t>
    </r>
  </si>
  <si>
    <t>4 Children or more</t>
  </si>
  <si>
    <t>÷  10  pmts</t>
  </si>
  <si>
    <t>Payment Frequency - Term - 1st day of each term</t>
  </si>
  <si>
    <t>Payment Frequency - Monthly  (February to November)</t>
  </si>
  <si>
    <t>Per Student</t>
  </si>
  <si>
    <t>Payment Schedule</t>
  </si>
  <si>
    <t>45 Minute - $55.00 per lesson</t>
  </si>
  <si>
    <t>Private Lessons</t>
  </si>
  <si>
    <t>Group Lessons</t>
  </si>
  <si>
    <t>Student Name</t>
  </si>
  <si>
    <t>Year Level</t>
  </si>
  <si>
    <t>Family Details</t>
  </si>
  <si>
    <t>Student 1</t>
  </si>
  <si>
    <t xml:space="preserve">Student 2 </t>
  </si>
  <si>
    <t xml:space="preserve">Student 3 </t>
  </si>
  <si>
    <t xml:space="preserve">Student 4 </t>
  </si>
  <si>
    <t>Payment Frequency - Fortnightly (February to November)</t>
  </si>
  <si>
    <t>÷ 22 pmts</t>
  </si>
  <si>
    <t>Payment Frequency - Weekly (February to November)</t>
  </si>
  <si>
    <t>÷ 44 pmts</t>
  </si>
  <si>
    <t>ST JOSEPH'S PRIMARY SCHOOL</t>
  </si>
  <si>
    <t>Annual Fee</t>
  </si>
  <si>
    <t>Number of Students</t>
  </si>
  <si>
    <t>Fee Category</t>
  </si>
  <si>
    <t>Violin / Years 3-6</t>
  </si>
  <si>
    <t>37 Weeks</t>
  </si>
  <si>
    <t xml:space="preserve">1:1 Laptop/Ipad Program </t>
  </si>
  <si>
    <t>Year 3</t>
  </si>
  <si>
    <t>Year 4</t>
  </si>
  <si>
    <t>Year 5</t>
  </si>
  <si>
    <t xml:space="preserve">1:1 Laptop Program </t>
  </si>
  <si>
    <t>Year 6</t>
  </si>
  <si>
    <t>Music Instrument Hire</t>
  </si>
  <si>
    <t xml:space="preserve">$110 per Term </t>
  </si>
  <si>
    <t>2021 - FEE CALCULATION WORKSHEET</t>
  </si>
  <si>
    <t>Year 2</t>
  </si>
  <si>
    <t>Year 1</t>
  </si>
  <si>
    <t>Prep</t>
  </si>
  <si>
    <t xml:space="preserve">Prep  </t>
  </si>
  <si>
    <t>Book Stationery Levy</t>
  </si>
  <si>
    <t>30 Minute - $40.00 per lesson</t>
  </si>
  <si>
    <t>60 Minute - $75.00 per lesson</t>
  </si>
  <si>
    <t>Student Group - $35.00 per lesson</t>
  </si>
  <si>
    <t>ANNUAL TOTAL FOR 2021</t>
  </si>
  <si>
    <t>Fee Schedule (charged per annum)</t>
  </si>
  <si>
    <t>Students and classes on the</t>
  </si>
  <si>
    <t>first day of School in Term 1</t>
  </si>
  <si>
    <t>Year 4 - Camp</t>
  </si>
  <si>
    <t>Year 5 - Camp</t>
  </si>
  <si>
    <t>Year 6 - Camp</t>
  </si>
  <si>
    <r>
      <t xml:space="preserve">IT Levy - </t>
    </r>
    <r>
      <rPr>
        <b/>
        <i/>
        <sz val="10"/>
        <rFont val="Arial"/>
        <family val="2"/>
      </rPr>
      <t>Prep To Year 6</t>
    </r>
  </si>
  <si>
    <t>Stationery Supplies given to</t>
  </si>
  <si>
    <t>20 Minute Private (Guitar &amp; Drum only Prep &amp; Year 1 only) $30.00 per lesson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</si>
</sst>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i/>
      <sz val="9"/>
      <color rgb="FFFF000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" fontId="2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1" xfId="0" applyFont="1" applyBorder="1" applyProtection="1"/>
    <xf numFmtId="37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4" fontId="5" fillId="0" borderId="1" xfId="0" applyNumberFormat="1" applyFont="1" applyFill="1" applyBorder="1" applyAlignment="1" applyProtection="1">
      <alignment horizontal="left"/>
    </xf>
    <xf numFmtId="37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/>
    <xf numFmtId="0" fontId="14" fillId="0" borderId="1" xfId="0" applyFont="1" applyFill="1" applyBorder="1" applyProtection="1"/>
    <xf numFmtId="0" fontId="5" fillId="0" borderId="1" xfId="0" applyFont="1" applyFill="1" applyBorder="1" applyAlignment="1" applyProtection="1"/>
    <xf numFmtId="4" fontId="14" fillId="0" borderId="1" xfId="0" applyNumberFormat="1" applyFont="1" applyFill="1" applyBorder="1" applyAlignment="1" applyProtection="1">
      <alignment horizontal="left"/>
    </xf>
    <xf numFmtId="164" fontId="15" fillId="3" borderId="4" xfId="0" applyNumberFormat="1" applyFont="1" applyFill="1" applyBorder="1" applyAlignment="1" applyProtection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center"/>
    </xf>
    <xf numFmtId="164" fontId="16" fillId="3" borderId="3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164" fontId="5" fillId="0" borderId="5" xfId="0" applyNumberFormat="1" applyFont="1" applyFill="1" applyBorder="1" applyAlignment="1" applyProtection="1">
      <alignment horizontal="right"/>
    </xf>
    <xf numFmtId="4" fontId="5" fillId="0" borderId="5" xfId="0" applyNumberFormat="1" applyFont="1" applyFill="1" applyBorder="1" applyAlignment="1" applyProtection="1">
      <alignment horizontal="center"/>
    </xf>
    <xf numFmtId="164" fontId="16" fillId="3" borderId="6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/>
    <xf numFmtId="0" fontId="5" fillId="0" borderId="8" xfId="0" applyFont="1" applyBorder="1" applyProtection="1"/>
    <xf numFmtId="37" fontId="3" fillId="2" borderId="8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12" fillId="2" borderId="5" xfId="0" applyNumberFormat="1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 applyProtection="1"/>
    <xf numFmtId="164" fontId="12" fillId="0" borderId="9" xfId="0" applyNumberFormat="1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/>
    <xf numFmtId="1" fontId="10" fillId="2" borderId="19" xfId="0" applyNumberFormat="1" applyFont="1" applyFill="1" applyBorder="1" applyAlignment="1" applyProtection="1">
      <alignment horizontal="left"/>
    </xf>
    <xf numFmtId="1" fontId="11" fillId="2" borderId="20" xfId="0" applyNumberFormat="1" applyFont="1" applyFill="1" applyBorder="1" applyAlignment="1" applyProtection="1">
      <alignment vertical="top"/>
    </xf>
    <xf numFmtId="164" fontId="12" fillId="2" borderId="7" xfId="0" applyNumberFormat="1" applyFont="1" applyFill="1" applyBorder="1" applyAlignment="1" applyProtection="1">
      <alignment vertical="top"/>
      <protection locked="0"/>
    </xf>
    <xf numFmtId="4" fontId="10" fillId="0" borderId="14" xfId="0" applyNumberFormat="1" applyFont="1" applyFill="1" applyBorder="1" applyAlignment="1" applyProtection="1">
      <alignment horizontal="left" wrapText="1"/>
    </xf>
    <xf numFmtId="164" fontId="10" fillId="0" borderId="15" xfId="0" applyNumberFormat="1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wrapText="1"/>
    </xf>
    <xf numFmtId="164" fontId="10" fillId="0" borderId="12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7" fillId="0" borderId="22" xfId="0" applyFont="1" applyBorder="1" applyProtection="1"/>
    <xf numFmtId="0" fontId="17" fillId="0" borderId="20" xfId="0" applyFont="1" applyBorder="1" applyProtection="1"/>
    <xf numFmtId="0" fontId="18" fillId="0" borderId="20" xfId="0" applyFont="1" applyBorder="1" applyProtection="1"/>
    <xf numFmtId="0" fontId="19" fillId="0" borderId="20" xfId="0" applyFont="1" applyBorder="1" applyProtection="1"/>
    <xf numFmtId="0" fontId="19" fillId="0" borderId="20" xfId="0" applyFont="1" applyFill="1" applyBorder="1" applyProtection="1"/>
    <xf numFmtId="0" fontId="17" fillId="0" borderId="20" xfId="0" applyFont="1" applyFill="1" applyBorder="1" applyProtection="1"/>
    <xf numFmtId="0" fontId="19" fillId="0" borderId="20" xfId="0" applyFont="1" applyFill="1" applyBorder="1" applyAlignment="1" applyProtection="1"/>
    <xf numFmtId="0" fontId="17" fillId="0" borderId="20" xfId="0" applyFont="1" applyFill="1" applyBorder="1" applyAlignment="1" applyProtection="1"/>
    <xf numFmtId="0" fontId="5" fillId="0" borderId="20" xfId="0" applyFont="1" applyFill="1" applyBorder="1" applyAlignment="1" applyProtection="1"/>
    <xf numFmtId="0" fontId="3" fillId="0" borderId="20" xfId="0" applyFont="1" applyFill="1" applyBorder="1" applyAlignment="1" applyProtection="1"/>
    <xf numFmtId="0" fontId="13" fillId="0" borderId="22" xfId="0" applyFont="1" applyFill="1" applyBorder="1" applyAlignment="1"/>
    <xf numFmtId="0" fontId="3" fillId="0" borderId="23" xfId="0" applyFont="1" applyFill="1" applyBorder="1" applyAlignment="1" applyProtection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3" fillId="0" borderId="22" xfId="0" applyFont="1" applyFill="1" applyBorder="1" applyAlignment="1" applyProtection="1"/>
    <xf numFmtId="0" fontId="5" fillId="0" borderId="2" xfId="0" applyFont="1" applyFill="1" applyBorder="1" applyProtection="1"/>
    <xf numFmtId="37" fontId="5" fillId="0" borderId="1" xfId="0" applyNumberFormat="1" applyFont="1" applyFill="1" applyBorder="1" applyAlignment="1" applyProtection="1">
      <alignment horizontal="center"/>
      <protection locked="0"/>
    </xf>
    <xf numFmtId="37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/>
    <xf numFmtId="0" fontId="2" fillId="0" borderId="1" xfId="0" applyFont="1" applyFill="1" applyBorder="1" applyProtection="1"/>
    <xf numFmtId="0" fontId="2" fillId="2" borderId="1" xfId="0" applyFont="1" applyFill="1" applyBorder="1" applyAlignment="1" applyProtection="1"/>
    <xf numFmtId="0" fontId="2" fillId="0" borderId="2" xfId="0" applyFont="1" applyFill="1" applyBorder="1" applyProtection="1"/>
    <xf numFmtId="0" fontId="14" fillId="0" borderId="2" xfId="0" applyFont="1" applyFill="1" applyBorder="1" applyProtection="1"/>
    <xf numFmtId="37" fontId="5" fillId="4" borderId="1" xfId="0" applyNumberFormat="1" applyFont="1" applyFill="1" applyBorder="1" applyAlignment="1" applyProtection="1">
      <alignment horizontal="center" wrapText="1"/>
      <protection locked="0"/>
    </xf>
    <xf numFmtId="37" fontId="3" fillId="4" borderId="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Protection="1"/>
    <xf numFmtId="164" fontId="2" fillId="0" borderId="1" xfId="0" applyNumberFormat="1" applyFont="1" applyFill="1" applyBorder="1" applyAlignment="1" applyProtection="1">
      <alignment horizontal="center"/>
    </xf>
    <xf numFmtId="0" fontId="2" fillId="0" borderId="20" xfId="0" applyFont="1" applyBorder="1" applyProtection="1"/>
    <xf numFmtId="37" fontId="3" fillId="2" borderId="2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/>
    <xf numFmtId="0" fontId="21" fillId="0" borderId="20" xfId="0" applyFont="1" applyBorder="1" applyProtection="1"/>
    <xf numFmtId="0" fontId="1" fillId="4" borderId="18" xfId="0" applyFont="1" applyFill="1" applyBorder="1" applyAlignment="1" applyProtection="1"/>
    <xf numFmtId="0" fontId="10" fillId="0" borderId="2" xfId="0" applyFont="1" applyFill="1" applyBorder="1" applyAlignment="1" applyProtection="1">
      <alignment horizontal="left"/>
    </xf>
    <xf numFmtId="0" fontId="10" fillId="0" borderId="13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4" fontId="20" fillId="0" borderId="0" xfId="0" applyNumberFormat="1" applyFont="1" applyFill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0" fontId="15" fillId="3" borderId="2" xfId="0" applyFont="1" applyFill="1" applyBorder="1" applyAlignment="1" applyProtection="1"/>
    <xf numFmtId="0" fontId="3" fillId="0" borderId="13" xfId="0" applyFont="1" applyBorder="1" applyAlignme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142874</xdr:rowOff>
    </xdr:from>
    <xdr:to>
      <xdr:col>0</xdr:col>
      <xdr:colOff>2028825</xdr:colOff>
      <xdr:row>4</xdr:row>
      <xdr:rowOff>0</xdr:rowOff>
    </xdr:to>
    <xdr:pic>
      <xdr:nvPicPr>
        <xdr:cNvPr id="3" name="Picture 2" descr="1_multipart_xF8FF_5_Kidsandcro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42874"/>
          <a:ext cx="1847850" cy="1323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G69"/>
  <sheetViews>
    <sheetView tabSelected="1" topLeftCell="A31" zoomScaleNormal="100" workbookViewId="0">
      <selection activeCell="D39" sqref="D39"/>
    </sheetView>
  </sheetViews>
  <sheetFormatPr defaultColWidth="11.42578125" defaultRowHeight="12.75" x14ac:dyDescent="0.2"/>
  <cols>
    <col min="1" max="1" width="30.7109375" style="2" customWidth="1"/>
    <col min="2" max="2" width="64.5703125" style="27" customWidth="1"/>
    <col min="3" max="3" width="18.140625" style="28" customWidth="1"/>
    <col min="4" max="4" width="19.85546875" style="3" customWidth="1"/>
    <col min="5" max="5" width="23.7109375" style="3" customWidth="1"/>
    <col min="6" max="16384" width="11.42578125" style="2"/>
  </cols>
  <sheetData>
    <row r="1" spans="1:5" ht="26.25" x14ac:dyDescent="0.4">
      <c r="B1" s="86" t="s">
        <v>41</v>
      </c>
      <c r="C1" s="86"/>
      <c r="D1" s="86"/>
      <c r="E1" s="86"/>
    </row>
    <row r="2" spans="1:5" ht="30.75" customHeight="1" x14ac:dyDescent="0.35">
      <c r="B2" s="85" t="s">
        <v>55</v>
      </c>
      <c r="C2" s="85"/>
      <c r="D2" s="85"/>
      <c r="E2" s="85"/>
    </row>
    <row r="3" spans="1:5" ht="18.75" customHeight="1" thickBot="1" x14ac:dyDescent="0.25">
      <c r="A3" s="4"/>
      <c r="B3" s="89"/>
      <c r="C3" s="89"/>
      <c r="D3" s="89"/>
      <c r="E3" s="89"/>
    </row>
    <row r="4" spans="1:5" ht="39.75" customHeight="1" thickBot="1" x14ac:dyDescent="0.25">
      <c r="A4" s="4"/>
      <c r="B4" s="90" t="s">
        <v>20</v>
      </c>
      <c r="C4" s="91"/>
      <c r="D4" s="91"/>
      <c r="E4" s="92"/>
    </row>
    <row r="5" spans="1:5" ht="15.75" x14ac:dyDescent="0.25">
      <c r="A5" s="5"/>
      <c r="B5" s="37" t="s">
        <v>32</v>
      </c>
      <c r="C5" s="44" t="s">
        <v>30</v>
      </c>
      <c r="D5" s="44" t="s">
        <v>31</v>
      </c>
      <c r="E5" s="33"/>
    </row>
    <row r="6" spans="1:5" ht="15" customHeight="1" x14ac:dyDescent="0.2">
      <c r="A6" s="5"/>
      <c r="B6" s="38" t="s">
        <v>33</v>
      </c>
      <c r="C6" s="69"/>
      <c r="D6" s="69"/>
      <c r="E6" s="81"/>
    </row>
    <row r="7" spans="1:5" ht="15" customHeight="1" x14ac:dyDescent="0.2">
      <c r="A7" s="5"/>
      <c r="B7" s="38" t="s">
        <v>34</v>
      </c>
      <c r="C7" s="36"/>
      <c r="D7" s="36"/>
      <c r="E7" s="34"/>
    </row>
    <row r="8" spans="1:5" ht="15" customHeight="1" x14ac:dyDescent="0.2">
      <c r="A8" s="5"/>
      <c r="B8" s="38" t="s">
        <v>35</v>
      </c>
      <c r="C8" s="36"/>
      <c r="D8" s="36"/>
      <c r="E8" s="34"/>
    </row>
    <row r="9" spans="1:5" ht="15" customHeight="1" thickBot="1" x14ac:dyDescent="0.25">
      <c r="A9" s="5"/>
      <c r="B9" s="39" t="s">
        <v>36</v>
      </c>
      <c r="C9" s="32"/>
      <c r="D9" s="32"/>
      <c r="E9" s="35"/>
    </row>
    <row r="10" spans="1:5" ht="55.5" customHeight="1" thickBot="1" x14ac:dyDescent="0.3">
      <c r="A10" s="40" t="s">
        <v>44</v>
      </c>
      <c r="B10" s="40" t="s">
        <v>1</v>
      </c>
      <c r="C10" s="41" t="s">
        <v>65</v>
      </c>
      <c r="D10" s="42" t="s">
        <v>43</v>
      </c>
      <c r="E10" s="43" t="s">
        <v>42</v>
      </c>
    </row>
    <row r="11" spans="1:5" ht="15" customHeight="1" x14ac:dyDescent="0.2">
      <c r="A11" s="49" t="s">
        <v>8</v>
      </c>
      <c r="B11" s="29" t="s">
        <v>9</v>
      </c>
      <c r="C11" s="45">
        <v>1840</v>
      </c>
      <c r="D11" s="30">
        <v>0</v>
      </c>
      <c r="E11" s="31">
        <f>SUM(C11*D11)</f>
        <v>0</v>
      </c>
    </row>
    <row r="12" spans="1:5" ht="15" customHeight="1" x14ac:dyDescent="0.2">
      <c r="A12" s="50"/>
      <c r="B12" s="6" t="s">
        <v>2</v>
      </c>
      <c r="C12" s="46">
        <v>2576</v>
      </c>
      <c r="D12" s="7">
        <v>0</v>
      </c>
      <c r="E12" s="8">
        <f>SUM(C12*D12)</f>
        <v>0</v>
      </c>
    </row>
    <row r="13" spans="1:5" ht="15" customHeight="1" x14ac:dyDescent="0.2">
      <c r="A13" s="50"/>
      <c r="B13" s="6" t="s">
        <v>3</v>
      </c>
      <c r="C13" s="46">
        <v>3074</v>
      </c>
      <c r="D13" s="7">
        <v>0</v>
      </c>
      <c r="E13" s="8">
        <f>SUM(C13*D13)</f>
        <v>0</v>
      </c>
    </row>
    <row r="14" spans="1:5" ht="15" customHeight="1" x14ac:dyDescent="0.2">
      <c r="A14" s="50"/>
      <c r="B14" s="6" t="s">
        <v>21</v>
      </c>
      <c r="C14" s="46">
        <v>3494</v>
      </c>
      <c r="D14" s="7">
        <v>0</v>
      </c>
      <c r="E14" s="8">
        <f>SUM(C14*D14)</f>
        <v>0</v>
      </c>
    </row>
    <row r="15" spans="1:5" ht="15" customHeight="1" x14ac:dyDescent="0.2">
      <c r="A15" s="50"/>
      <c r="B15" s="6"/>
      <c r="C15" s="46"/>
      <c r="D15" s="66"/>
      <c r="E15" s="8"/>
    </row>
    <row r="16" spans="1:5" s="9" customFormat="1" ht="15" customHeight="1" x14ac:dyDescent="0.2">
      <c r="A16" s="51" t="s">
        <v>4</v>
      </c>
      <c r="B16" s="6" t="s">
        <v>5</v>
      </c>
      <c r="C16" s="46">
        <v>620</v>
      </c>
      <c r="D16" s="7">
        <v>1</v>
      </c>
      <c r="E16" s="8">
        <f>SUM(C16*D16)</f>
        <v>620</v>
      </c>
    </row>
    <row r="17" spans="1:5" s="9" customFormat="1" ht="15" customHeight="1" x14ac:dyDescent="0.2">
      <c r="A17" s="51" t="s">
        <v>6</v>
      </c>
      <c r="B17" s="10" t="s">
        <v>5</v>
      </c>
      <c r="C17" s="46">
        <v>350</v>
      </c>
      <c r="D17" s="7">
        <v>1</v>
      </c>
      <c r="E17" s="8">
        <f>SUM(C17*D17)</f>
        <v>350</v>
      </c>
    </row>
    <row r="18" spans="1:5" s="9" customFormat="1" ht="15" customHeight="1" x14ac:dyDescent="0.2">
      <c r="A18" s="52"/>
      <c r="B18" s="10"/>
      <c r="C18" s="46"/>
      <c r="D18" s="65"/>
      <c r="E18" s="8"/>
    </row>
    <row r="19" spans="1:5" s="9" customFormat="1" ht="15" customHeight="1" x14ac:dyDescent="0.2">
      <c r="A19" s="50" t="s">
        <v>7</v>
      </c>
      <c r="B19" s="15" t="s">
        <v>25</v>
      </c>
      <c r="C19" s="46"/>
      <c r="D19" s="66"/>
      <c r="E19" s="8"/>
    </row>
    <row r="20" spans="1:5" s="9" customFormat="1" ht="15" customHeight="1" x14ac:dyDescent="0.2">
      <c r="A20" s="52"/>
      <c r="B20" s="12" t="s">
        <v>10</v>
      </c>
      <c r="C20" s="46">
        <v>300</v>
      </c>
      <c r="D20" s="7">
        <v>0</v>
      </c>
      <c r="E20" s="8">
        <f t="shared" ref="E20:E23" si="0">SUM(C20*D20)</f>
        <v>0</v>
      </c>
    </row>
    <row r="21" spans="1:5" s="9" customFormat="1" ht="15" customHeight="1" x14ac:dyDescent="0.2">
      <c r="A21" s="52"/>
      <c r="B21" s="12" t="s">
        <v>11</v>
      </c>
      <c r="C21" s="46">
        <v>150</v>
      </c>
      <c r="D21" s="7">
        <v>0</v>
      </c>
      <c r="E21" s="8">
        <f t="shared" si="0"/>
        <v>0</v>
      </c>
    </row>
    <row r="22" spans="1:5" s="9" customFormat="1" ht="15" customHeight="1" x14ac:dyDescent="0.2">
      <c r="A22" s="52"/>
      <c r="B22" s="1" t="s">
        <v>71</v>
      </c>
      <c r="C22" s="46">
        <v>150</v>
      </c>
      <c r="D22" s="7">
        <v>0</v>
      </c>
      <c r="E22" s="8">
        <f t="shared" si="0"/>
        <v>0</v>
      </c>
    </row>
    <row r="23" spans="1:5" s="9" customFormat="1" ht="15" customHeight="1" x14ac:dyDescent="0.2">
      <c r="A23" s="53"/>
      <c r="B23" s="10" t="s">
        <v>14</v>
      </c>
      <c r="C23" s="47">
        <v>190</v>
      </c>
      <c r="D23" s="7">
        <v>0</v>
      </c>
      <c r="E23" s="8">
        <f t="shared" si="0"/>
        <v>0</v>
      </c>
    </row>
    <row r="24" spans="1:5" s="9" customFormat="1" ht="15" customHeight="1" x14ac:dyDescent="0.2">
      <c r="A24" s="53"/>
      <c r="B24" s="10"/>
      <c r="C24" s="47"/>
      <c r="D24" s="66"/>
      <c r="E24" s="8"/>
    </row>
    <row r="25" spans="1:5" s="9" customFormat="1" ht="15" customHeight="1" x14ac:dyDescent="0.2">
      <c r="A25" s="50" t="s">
        <v>13</v>
      </c>
      <c r="B25" s="10" t="s">
        <v>12</v>
      </c>
      <c r="C25" s="46">
        <v>320</v>
      </c>
      <c r="D25" s="7">
        <v>0</v>
      </c>
      <c r="E25" s="8">
        <f t="shared" ref="E25" si="1">SUM(C25*D25)</f>
        <v>0</v>
      </c>
    </row>
    <row r="26" spans="1:5" s="9" customFormat="1" ht="15" customHeight="1" x14ac:dyDescent="0.2">
      <c r="A26" s="50"/>
      <c r="B26" s="10"/>
      <c r="C26" s="46"/>
      <c r="D26" s="73"/>
      <c r="E26" s="8"/>
    </row>
    <row r="27" spans="1:5" s="9" customFormat="1" ht="15" customHeight="1" x14ac:dyDescent="0.2">
      <c r="A27" s="54" t="s">
        <v>16</v>
      </c>
      <c r="B27" s="10"/>
      <c r="C27" s="47"/>
      <c r="D27" s="66"/>
      <c r="E27" s="8"/>
    </row>
    <row r="28" spans="1:5" s="9" customFormat="1" ht="15" customHeight="1" x14ac:dyDescent="0.2">
      <c r="A28" s="74" t="s">
        <v>45</v>
      </c>
      <c r="B28" s="10" t="s">
        <v>15</v>
      </c>
      <c r="C28" s="47">
        <v>100</v>
      </c>
      <c r="D28" s="7">
        <v>0</v>
      </c>
      <c r="E28" s="8">
        <f t="shared" ref="E28" si="2">SUM(C28*D28)</f>
        <v>0</v>
      </c>
    </row>
    <row r="29" spans="1:5" s="9" customFormat="1" ht="15" customHeight="1" x14ac:dyDescent="0.2">
      <c r="A29" s="74"/>
      <c r="B29" s="10"/>
      <c r="C29" s="47"/>
      <c r="D29" s="73"/>
      <c r="E29" s="8"/>
    </row>
    <row r="30" spans="1:5" s="9" customFormat="1" ht="15" customHeight="1" x14ac:dyDescent="0.2">
      <c r="A30" s="54" t="s">
        <v>47</v>
      </c>
      <c r="B30" s="10"/>
      <c r="C30" s="47"/>
      <c r="D30" s="73"/>
      <c r="E30" s="8"/>
    </row>
    <row r="31" spans="1:5" s="9" customFormat="1" ht="15" customHeight="1" x14ac:dyDescent="0.2">
      <c r="A31" s="74" t="s">
        <v>47</v>
      </c>
      <c r="B31" s="1" t="s">
        <v>59</v>
      </c>
      <c r="C31" s="75">
        <v>250</v>
      </c>
      <c r="D31" s="7">
        <v>0</v>
      </c>
      <c r="E31" s="8">
        <f t="shared" ref="E31:E37" si="3">SUM(C31*D31)</f>
        <v>0</v>
      </c>
    </row>
    <row r="32" spans="1:5" s="9" customFormat="1" ht="15" customHeight="1" x14ac:dyDescent="0.2">
      <c r="A32" s="74" t="s">
        <v>47</v>
      </c>
      <c r="B32" s="1" t="s">
        <v>57</v>
      </c>
      <c r="C32" s="47">
        <v>250</v>
      </c>
      <c r="D32" s="7">
        <v>0</v>
      </c>
      <c r="E32" s="8">
        <f t="shared" si="3"/>
        <v>0</v>
      </c>
    </row>
    <row r="33" spans="1:5" s="9" customFormat="1" ht="15" customHeight="1" x14ac:dyDescent="0.2">
      <c r="A33" s="74" t="s">
        <v>47</v>
      </c>
      <c r="B33" s="1" t="s">
        <v>56</v>
      </c>
      <c r="C33" s="47">
        <v>250</v>
      </c>
      <c r="D33" s="7">
        <v>0</v>
      </c>
      <c r="E33" s="8">
        <f t="shared" si="3"/>
        <v>0</v>
      </c>
    </row>
    <row r="34" spans="1:5" s="9" customFormat="1" ht="15" customHeight="1" x14ac:dyDescent="0.2">
      <c r="A34" s="74" t="s">
        <v>47</v>
      </c>
      <c r="B34" s="1" t="s">
        <v>48</v>
      </c>
      <c r="C34" s="47">
        <v>250</v>
      </c>
      <c r="D34" s="7">
        <v>0</v>
      </c>
      <c r="E34" s="8">
        <f t="shared" si="3"/>
        <v>0</v>
      </c>
    </row>
    <row r="35" spans="1:5" s="9" customFormat="1" ht="15" customHeight="1" x14ac:dyDescent="0.2">
      <c r="A35" s="74" t="s">
        <v>47</v>
      </c>
      <c r="B35" s="1" t="s">
        <v>49</v>
      </c>
      <c r="C35" s="47">
        <v>250</v>
      </c>
      <c r="D35" s="7">
        <v>0</v>
      </c>
      <c r="E35" s="8">
        <f t="shared" si="3"/>
        <v>0</v>
      </c>
    </row>
    <row r="36" spans="1:5" s="9" customFormat="1" ht="15" customHeight="1" x14ac:dyDescent="0.2">
      <c r="A36" s="74" t="s">
        <v>17</v>
      </c>
      <c r="B36" s="1" t="s">
        <v>50</v>
      </c>
      <c r="C36" s="47">
        <v>450</v>
      </c>
      <c r="D36" s="7">
        <v>0</v>
      </c>
      <c r="E36" s="8">
        <f t="shared" si="3"/>
        <v>0</v>
      </c>
    </row>
    <row r="37" spans="1:5" s="9" customFormat="1" ht="15" customHeight="1" x14ac:dyDescent="0.2">
      <c r="A37" s="74" t="s">
        <v>51</v>
      </c>
      <c r="B37" s="1" t="s">
        <v>52</v>
      </c>
      <c r="C37" s="47">
        <v>450</v>
      </c>
      <c r="D37" s="7">
        <v>0</v>
      </c>
      <c r="E37" s="8">
        <f t="shared" si="3"/>
        <v>0</v>
      </c>
    </row>
    <row r="38" spans="1:5" s="9" customFormat="1" ht="15" customHeight="1" x14ac:dyDescent="0.2">
      <c r="B38" s="52"/>
      <c r="C38" s="46"/>
      <c r="D38" s="66"/>
      <c r="E38" s="8"/>
    </row>
    <row r="39" spans="1:5" s="9" customFormat="1" ht="15" customHeight="1" x14ac:dyDescent="0.2">
      <c r="A39" s="50" t="s">
        <v>18</v>
      </c>
      <c r="B39" s="1" t="s">
        <v>68</v>
      </c>
      <c r="C39" s="46">
        <v>200</v>
      </c>
      <c r="D39" s="7">
        <v>0</v>
      </c>
      <c r="E39" s="8">
        <f t="shared" ref="E39:E49" si="4">SUM(C39*D39)</f>
        <v>0</v>
      </c>
    </row>
    <row r="40" spans="1:5" s="9" customFormat="1" ht="15" customHeight="1" x14ac:dyDescent="0.2">
      <c r="A40" s="50"/>
      <c r="B40" s="1" t="s">
        <v>69</v>
      </c>
      <c r="C40" s="46">
        <v>350</v>
      </c>
      <c r="D40" s="7">
        <v>0</v>
      </c>
      <c r="E40" s="8">
        <f t="shared" si="4"/>
        <v>0</v>
      </c>
    </row>
    <row r="41" spans="1:5" s="9" customFormat="1" ht="15" customHeight="1" x14ac:dyDescent="0.2">
      <c r="A41" s="50"/>
      <c r="B41" s="1" t="s">
        <v>70</v>
      </c>
      <c r="C41" s="46">
        <v>350</v>
      </c>
      <c r="D41" s="7">
        <v>0</v>
      </c>
      <c r="E41" s="8">
        <f t="shared" si="4"/>
        <v>0</v>
      </c>
    </row>
    <row r="42" spans="1:5" s="9" customFormat="1" ht="15" customHeight="1" x14ac:dyDescent="0.2">
      <c r="B42" s="10"/>
      <c r="C42" s="46"/>
      <c r="D42" s="73"/>
      <c r="E42" s="78"/>
    </row>
    <row r="43" spans="1:5" s="9" customFormat="1" ht="15" customHeight="1" x14ac:dyDescent="0.2">
      <c r="A43" s="50" t="s">
        <v>60</v>
      </c>
      <c r="B43" s="1" t="s">
        <v>58</v>
      </c>
      <c r="C43" s="75">
        <v>120</v>
      </c>
      <c r="D43" s="77">
        <v>0</v>
      </c>
      <c r="E43" s="8">
        <f t="shared" si="4"/>
        <v>0</v>
      </c>
    </row>
    <row r="44" spans="1:5" s="9" customFormat="1" ht="15" customHeight="1" x14ac:dyDescent="0.2">
      <c r="A44" s="80"/>
      <c r="B44" s="1" t="s">
        <v>57</v>
      </c>
      <c r="C44" s="46">
        <v>110</v>
      </c>
      <c r="D44" s="77">
        <v>0</v>
      </c>
      <c r="E44" s="8">
        <f t="shared" si="4"/>
        <v>0</v>
      </c>
    </row>
    <row r="45" spans="1:5" s="9" customFormat="1" ht="15" customHeight="1" x14ac:dyDescent="0.2">
      <c r="A45" s="76" t="s">
        <v>72</v>
      </c>
      <c r="B45" s="1" t="s">
        <v>56</v>
      </c>
      <c r="C45" s="46">
        <v>110</v>
      </c>
      <c r="D45" s="77">
        <v>0</v>
      </c>
      <c r="E45" s="8">
        <f t="shared" si="4"/>
        <v>0</v>
      </c>
    </row>
    <row r="46" spans="1:5" s="9" customFormat="1" ht="15" customHeight="1" x14ac:dyDescent="0.2">
      <c r="A46" s="76" t="s">
        <v>66</v>
      </c>
      <c r="B46" s="1" t="s">
        <v>48</v>
      </c>
      <c r="C46" s="46">
        <v>110</v>
      </c>
      <c r="D46" s="77">
        <v>0</v>
      </c>
      <c r="E46" s="8">
        <f t="shared" si="4"/>
        <v>0</v>
      </c>
    </row>
    <row r="47" spans="1:5" s="9" customFormat="1" ht="15" customHeight="1" x14ac:dyDescent="0.2">
      <c r="A47" s="76" t="s">
        <v>67</v>
      </c>
      <c r="B47" s="1" t="s">
        <v>49</v>
      </c>
      <c r="C47" s="46">
        <v>110</v>
      </c>
      <c r="D47" s="77">
        <v>0</v>
      </c>
      <c r="E47" s="8">
        <f t="shared" si="4"/>
        <v>0</v>
      </c>
    </row>
    <row r="48" spans="1:5" s="9" customFormat="1" ht="15" customHeight="1" x14ac:dyDescent="0.2">
      <c r="A48" s="76"/>
      <c r="B48" s="1" t="s">
        <v>50</v>
      </c>
      <c r="C48" s="46">
        <v>110</v>
      </c>
      <c r="D48" s="77">
        <v>0</v>
      </c>
      <c r="E48" s="8">
        <f t="shared" si="4"/>
        <v>0</v>
      </c>
    </row>
    <row r="49" spans="1:7" s="9" customFormat="1" ht="15" customHeight="1" x14ac:dyDescent="0.2">
      <c r="A49" s="50"/>
      <c r="B49" s="1" t="s">
        <v>52</v>
      </c>
      <c r="C49" s="46">
        <v>110</v>
      </c>
      <c r="D49" s="77">
        <v>0</v>
      </c>
      <c r="E49" s="8">
        <f t="shared" si="4"/>
        <v>0</v>
      </c>
    </row>
    <row r="50" spans="1:7" s="9" customFormat="1" ht="15" customHeight="1" x14ac:dyDescent="0.2">
      <c r="A50" s="55"/>
      <c r="B50" s="14"/>
      <c r="C50" s="48"/>
      <c r="D50" s="14"/>
      <c r="E50" s="79"/>
    </row>
    <row r="51" spans="1:7" ht="15" customHeight="1" x14ac:dyDescent="0.2">
      <c r="A51" s="56" t="s">
        <v>19</v>
      </c>
      <c r="B51" s="15" t="s">
        <v>28</v>
      </c>
      <c r="C51" s="46"/>
      <c r="D51" s="66"/>
      <c r="E51" s="8"/>
    </row>
    <row r="52" spans="1:7" ht="15" customHeight="1" x14ac:dyDescent="0.2">
      <c r="A52" s="67" t="s">
        <v>46</v>
      </c>
      <c r="B52" s="68" t="s">
        <v>73</v>
      </c>
      <c r="C52" s="46">
        <v>1110</v>
      </c>
      <c r="D52" s="7">
        <v>0</v>
      </c>
      <c r="E52" s="8">
        <f>SUM(C52*D52)</f>
        <v>0</v>
      </c>
      <c r="G52" s="28"/>
    </row>
    <row r="53" spans="1:7" ht="15" customHeight="1" x14ac:dyDescent="0.2">
      <c r="A53" s="57"/>
      <c r="B53" s="68" t="s">
        <v>61</v>
      </c>
      <c r="C53" s="46">
        <v>1480</v>
      </c>
      <c r="D53" s="7">
        <v>0</v>
      </c>
      <c r="E53" s="8">
        <f>SUM(C53*D53)</f>
        <v>0</v>
      </c>
      <c r="G53" s="28"/>
    </row>
    <row r="54" spans="1:7" ht="15" customHeight="1" x14ac:dyDescent="0.2">
      <c r="A54" s="57"/>
      <c r="B54" s="12" t="s">
        <v>27</v>
      </c>
      <c r="C54" s="46">
        <v>2035</v>
      </c>
      <c r="D54" s="7">
        <v>0</v>
      </c>
      <c r="E54" s="8">
        <f>SUM(C54*D54)</f>
        <v>0</v>
      </c>
      <c r="G54" s="28"/>
    </row>
    <row r="55" spans="1:7" ht="15" customHeight="1" x14ac:dyDescent="0.2">
      <c r="A55" s="57"/>
      <c r="B55" s="68" t="s">
        <v>62</v>
      </c>
      <c r="C55" s="46">
        <v>2775</v>
      </c>
      <c r="D55" s="7">
        <v>0</v>
      </c>
      <c r="E55" s="8">
        <f>SUM(C55*D55)</f>
        <v>0</v>
      </c>
      <c r="G55" s="28"/>
    </row>
    <row r="56" spans="1:7" ht="15" customHeight="1" x14ac:dyDescent="0.2">
      <c r="A56" s="57"/>
      <c r="B56" s="13" t="s">
        <v>29</v>
      </c>
      <c r="C56" s="46"/>
      <c r="D56" s="66"/>
      <c r="E56" s="8"/>
    </row>
    <row r="57" spans="1:7" ht="15" customHeight="1" x14ac:dyDescent="0.2">
      <c r="A57" s="58"/>
      <c r="B57" s="68" t="s">
        <v>63</v>
      </c>
      <c r="C57" s="46">
        <v>1295</v>
      </c>
      <c r="D57" s="11">
        <v>0</v>
      </c>
      <c r="E57" s="8">
        <f>SUM(C57*D57)</f>
        <v>0</v>
      </c>
      <c r="G57" s="28"/>
    </row>
    <row r="58" spans="1:7" ht="15" customHeight="1" x14ac:dyDescent="0.2">
      <c r="A58" s="63"/>
      <c r="B58" s="71" t="s">
        <v>53</v>
      </c>
      <c r="C58" s="46"/>
      <c r="D58" s="72"/>
      <c r="E58" s="31"/>
      <c r="G58" s="28"/>
    </row>
    <row r="59" spans="1:7" ht="15" customHeight="1" x14ac:dyDescent="0.2">
      <c r="A59" s="63"/>
      <c r="B59" s="70" t="s">
        <v>54</v>
      </c>
      <c r="C59" s="46">
        <v>440</v>
      </c>
      <c r="D59" s="11">
        <v>0</v>
      </c>
      <c r="E59" s="8">
        <f>SUM(C59*D59)</f>
        <v>0</v>
      </c>
      <c r="G59" s="28"/>
    </row>
    <row r="60" spans="1:7" ht="15" customHeight="1" x14ac:dyDescent="0.2">
      <c r="A60" s="63"/>
      <c r="B60" s="64"/>
      <c r="C60" s="46"/>
      <c r="D60" s="65"/>
      <c r="E60" s="31"/>
      <c r="G60" s="28"/>
    </row>
    <row r="61" spans="1:7" ht="18" x14ac:dyDescent="0.25">
      <c r="A61" s="59"/>
      <c r="B61" s="87" t="s">
        <v>64</v>
      </c>
      <c r="C61" s="88"/>
      <c r="D61" s="88"/>
      <c r="E61" s="16">
        <f>SUM(E11:E60)</f>
        <v>970</v>
      </c>
    </row>
    <row r="62" spans="1:7" ht="15.75" x14ac:dyDescent="0.25">
      <c r="A62" s="60"/>
      <c r="B62" s="82" t="s">
        <v>26</v>
      </c>
      <c r="C62" s="83"/>
      <c r="D62" s="83"/>
      <c r="E62" s="84"/>
    </row>
    <row r="63" spans="1:7" ht="15" customHeight="1" x14ac:dyDescent="0.25">
      <c r="A63" s="60"/>
      <c r="B63" s="12" t="s">
        <v>39</v>
      </c>
      <c r="C63" s="17"/>
      <c r="D63" s="18" t="s">
        <v>40</v>
      </c>
      <c r="E63" s="21">
        <f>SUM(E61/44)</f>
        <v>22.045454545454547</v>
      </c>
    </row>
    <row r="64" spans="1:7" ht="15" x14ac:dyDescent="0.25">
      <c r="A64" s="61"/>
      <c r="B64" s="12" t="s">
        <v>37</v>
      </c>
      <c r="C64" s="19"/>
      <c r="D64" s="20" t="s">
        <v>38</v>
      </c>
      <c r="E64" s="21">
        <f>SUM(E61/22)</f>
        <v>44.090909090909093</v>
      </c>
    </row>
    <row r="65" spans="1:5" ht="15" x14ac:dyDescent="0.25">
      <c r="A65" s="61"/>
      <c r="B65" s="12" t="s">
        <v>24</v>
      </c>
      <c r="C65" s="19"/>
      <c r="D65" s="20" t="s">
        <v>22</v>
      </c>
      <c r="E65" s="21">
        <f>SUM(E61/10)</f>
        <v>97</v>
      </c>
    </row>
    <row r="66" spans="1:5" ht="15.75" thickBot="1" x14ac:dyDescent="0.3">
      <c r="A66" s="62"/>
      <c r="B66" s="22" t="s">
        <v>23</v>
      </c>
      <c r="C66" s="23"/>
      <c r="D66" s="24" t="s">
        <v>0</v>
      </c>
      <c r="E66" s="25">
        <f>SUM(E61/4)</f>
        <v>242.5</v>
      </c>
    </row>
    <row r="69" spans="1:5" x14ac:dyDescent="0.2">
      <c r="B69" s="26"/>
    </row>
  </sheetData>
  <sheetProtection selectLockedCells="1"/>
  <mergeCells count="6">
    <mergeCell ref="B62:E62"/>
    <mergeCell ref="B2:E2"/>
    <mergeCell ref="B1:E1"/>
    <mergeCell ref="B61:D61"/>
    <mergeCell ref="B3:E3"/>
    <mergeCell ref="B4:E4"/>
  </mergeCells>
  <pageMargins left="0.7" right="0.7" top="0.75" bottom="0.75" header="0.3" footer="0.3"/>
  <pageSetup paperSize="9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5BBC1016674CB0068C33A1010113" ma:contentTypeVersion="2" ma:contentTypeDescription="Create a new document." ma:contentTypeScope="" ma:versionID="794f57900b938ec3362e99976ac4887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495c11f9cb744321fa7fed5f64acf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5445702-B377-4C9C-AB3F-C0FA37B8B5D4}"/>
</file>

<file path=customXml/itemProps2.xml><?xml version="1.0" encoding="utf-8"?>
<ds:datastoreItem xmlns:ds="http://schemas.openxmlformats.org/officeDocument/2006/customXml" ds:itemID="{16858912-EA38-4A86-B68D-B23FE883B35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f21dc11-2e6d-4e5c-9b26-69fb54f65454"/>
    <ds:schemaRef ds:uri="http://schemas.microsoft.com/office/infopath/2007/PartnerControls"/>
    <ds:schemaRef ds:uri="7d72369c-9201-42f8-8da4-62f36fed38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7AD878-6628-4583-AD03-FAAB15E38D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559AA8-D13C-46D7-BC43-370BAE698F64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845FB21A-FD49-42F4-851D-F4B03E35F78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 - 2021</vt:lpstr>
    </vt:vector>
  </TitlesOfParts>
  <Company>St. Joseph's College, Gregory Terrace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dcoetzee</dc:creator>
  <cp:lastModifiedBy>Melene Aswad</cp:lastModifiedBy>
  <cp:lastPrinted>2020-11-17T03:12:06Z</cp:lastPrinted>
  <dcterms:created xsi:type="dcterms:W3CDTF">2013-07-05T04:58:52Z</dcterms:created>
  <dcterms:modified xsi:type="dcterms:W3CDTF">2020-11-23T01:30:39Z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0x01010095985BBC1016674CB0068C33A1010113</vt:lpwstr>
  </property>
  <property fmtid="{D5CDD505-2E9C-101B-9397-08002B2CF9AE}" pid="4" name="Order">
    <vt:r8>11200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